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tabRatio="892" activeTab="2"/>
  </bookViews>
  <sheets>
    <sheet name="приложение 6.1" sheetId="1" r:id="rId1"/>
    <sheet name="приложение 6.2" sheetId="2" r:id="rId2"/>
    <sheet name="приложение 6.3" sheetId="3" r:id="rId3"/>
  </sheets>
  <definedNames>
    <definedName name="_xlnm.Print_Area" localSheetId="0">'приложение 6.1'!$A$1:$N$52</definedName>
    <definedName name="_xlnm.Print_Area" localSheetId="1">'приложение 6.2'!$A$1:$E$50</definedName>
    <definedName name="_xlnm.Print_Area" localSheetId="2">'приложение 6.3'!$A$1:$M$37</definedName>
  </definedNames>
  <calcPr fullCalcOnLoad="1"/>
</workbook>
</file>

<file path=xl/sharedStrings.xml><?xml version="1.0" encoding="utf-8"?>
<sst xmlns="http://schemas.openxmlformats.org/spreadsheetml/2006/main" count="163" uniqueCount="123">
  <si>
    <t>№ п/п</t>
  </si>
  <si>
    <t>1.</t>
  </si>
  <si>
    <t>1.1.</t>
  </si>
  <si>
    <t>1.2.</t>
  </si>
  <si>
    <t>2.</t>
  </si>
  <si>
    <t>2.1.</t>
  </si>
  <si>
    <t>2.2.</t>
  </si>
  <si>
    <t>2.3.</t>
  </si>
  <si>
    <t>2.4.</t>
  </si>
  <si>
    <t>1.3.</t>
  </si>
  <si>
    <t>№№</t>
  </si>
  <si>
    <t>Источник финансирования</t>
  </si>
  <si>
    <t>Причины отклонений</t>
  </si>
  <si>
    <t>факт</t>
  </si>
  <si>
    <t>ВСЕГО источников финансирования</t>
  </si>
  <si>
    <t>Собственные средства</t>
  </si>
  <si>
    <t>Прибыль, направляемая на инвестиции:</t>
  </si>
  <si>
    <t>1.1.1.</t>
  </si>
  <si>
    <t>Амортизация</t>
  </si>
  <si>
    <t>1.4.</t>
  </si>
  <si>
    <t>Прочие собственные средства</t>
  </si>
  <si>
    <t xml:space="preserve">1.4.1. </t>
  </si>
  <si>
    <t>Бюджетное финансирование</t>
  </si>
  <si>
    <t>Прочие привлеченные средства</t>
  </si>
  <si>
    <t>Наименование объекта</t>
  </si>
  <si>
    <t xml:space="preserve">ВСЕГО, </t>
  </si>
  <si>
    <t>Объект 1</t>
  </si>
  <si>
    <t>…</t>
  </si>
  <si>
    <t>Объект 2</t>
  </si>
  <si>
    <t>1.1.2.</t>
  </si>
  <si>
    <t>Ввод мощностей</t>
  </si>
  <si>
    <t>Средства внешних инвесторов</t>
  </si>
  <si>
    <t>1.1.3.</t>
  </si>
  <si>
    <t>1.1.3.1.</t>
  </si>
  <si>
    <t>1.1.3.2.</t>
  </si>
  <si>
    <t>в т.ч. инвестиционная составляющая в тарифе</t>
  </si>
  <si>
    <t xml:space="preserve">в т.ч. прибыль со свободного сектора </t>
  </si>
  <si>
    <t>2.5.</t>
  </si>
  <si>
    <t>Наименование проекта</t>
  </si>
  <si>
    <t>млн.рублей</t>
  </si>
  <si>
    <t>Справочно:</t>
  </si>
  <si>
    <t>2.6.</t>
  </si>
  <si>
    <t>в т.ч. от технологического присоединения (для электросетевых компаний)</t>
  </si>
  <si>
    <t>в т.ч. от технологического присоединения генерации</t>
  </si>
  <si>
    <t>в т.ч. от технологического присоединения потребителей</t>
  </si>
  <si>
    <t>в т.ч. средства допэмиссии</t>
  </si>
  <si>
    <t>Привлеченные средства, в т.ч.:</t>
  </si>
  <si>
    <t>Облигационные займы</t>
  </si>
  <si>
    <t>Займы организаций</t>
  </si>
  <si>
    <t>* план в соответствии с утвержденной инвестиционной программой</t>
  </si>
  <si>
    <t>план*</t>
  </si>
  <si>
    <t>Кредиты</t>
  </si>
  <si>
    <t>Вывод мощностей</t>
  </si>
  <si>
    <t>уточнения стоимости по результатам утвержденной ПСД</t>
  </si>
  <si>
    <t>в том числе за счет</t>
  </si>
  <si>
    <t>уточнения стоимости по результатм закупочных процедур</t>
  </si>
  <si>
    <t>%</t>
  </si>
  <si>
    <t>Оплата процентов за привлеченные кредитные ресурсы</t>
  </si>
  <si>
    <t>Энергосбережение и повышение энергетической эффективности</t>
  </si>
  <si>
    <t>Техническое перевооружение и реконструкция</t>
  </si>
  <si>
    <t>Отклонение ***</t>
  </si>
  <si>
    <t>факт**</t>
  </si>
  <si>
    <t>** накопленным итогом за год</t>
  </si>
  <si>
    <t>план**</t>
  </si>
  <si>
    <t>факт***</t>
  </si>
  <si>
    <t>1.5.</t>
  </si>
  <si>
    <t>к приказу Минэнерго России</t>
  </si>
  <si>
    <t>Утверждаю</t>
  </si>
  <si>
    <t>М.П.</t>
  </si>
  <si>
    <t>* - в ценах отчетного года</t>
  </si>
  <si>
    <t>** - план, согласно утвержденной инвестиционной программе</t>
  </si>
  <si>
    <t>*** - накопленным итогом за год</t>
  </si>
  <si>
    <t>Примечание: для сетевых объектов с разделением объектов на ПС, ВЛ и КЛ</t>
  </si>
  <si>
    <t>для ОГК/ТГК, в том числе</t>
  </si>
  <si>
    <t>ДПМ</t>
  </si>
  <si>
    <t>вне ДПМ</t>
  </si>
  <si>
    <t>Прочая прибыль</t>
  </si>
  <si>
    <t>1.2.1.</t>
  </si>
  <si>
    <t>1.2.2.</t>
  </si>
  <si>
    <t>1.2.3.</t>
  </si>
  <si>
    <t>Амортизация, учтенная в тарифе</t>
  </si>
  <si>
    <t>Прочая амортизация</t>
  </si>
  <si>
    <t>Недоиспользованная амортизация прошлых лет</t>
  </si>
  <si>
    <t>2.7.</t>
  </si>
  <si>
    <t>Использование лизинга</t>
  </si>
  <si>
    <t>Остаток собственных средств на начало года</t>
  </si>
  <si>
    <t>Освоено 
(закрыто актами 
выполненных работ)
млн.рублей</t>
  </si>
  <si>
    <t>1.1.4.</t>
  </si>
  <si>
    <t xml:space="preserve">Остаток стоимости на начало года * </t>
  </si>
  <si>
    <t>Осталось профинансировать по результатам отчетного периода *</t>
  </si>
  <si>
    <t>Приложение  № 6.1</t>
  </si>
  <si>
    <t>Приложение  № 6.2</t>
  </si>
  <si>
    <t>Приложение  № 6.3</t>
  </si>
  <si>
    <t>Введено 
(оформлено актами ввода в эксплуатацию)
млн.рублей</t>
  </si>
  <si>
    <t>от «24» марта 2010 г. № 114</t>
  </si>
  <si>
    <t>Возврат НДС</t>
  </si>
  <si>
    <t>МВА</t>
  </si>
  <si>
    <t>КМ</t>
  </si>
  <si>
    <t>Генеральный директор АО "МСК Энерго"</t>
  </si>
  <si>
    <t>__________В.А.Борисенков</t>
  </si>
  <si>
    <t>___________В.А.Борисенков</t>
  </si>
  <si>
    <t>Генеральный директор  АО "МСК Энерго"</t>
  </si>
  <si>
    <t>Отчет об исполнении инвестиционной программы АО "МСК Энерго" за 2017 год, млн. рублей с НДС
(представляется ежегодно)</t>
  </si>
  <si>
    <t>Отчет об источниках финансирования инвестиционной программы АО "МСК Энерго" за 2017 год, млн. рублей 
(представляется ежегодно)</t>
  </si>
  <si>
    <t>Отчет о вводах/выводах объектов
за 2017 год</t>
  </si>
  <si>
    <t>«Прокладка кабельных линий КЛ-0,4кВ  от РУ-0,4кВ ТП-33 до ВРУ жилых домов, взамен выбывающих основных фондов»; (АВБбШв-1-4х120, длиной 0,5км)</t>
  </si>
  <si>
    <t>«Реконструкция РУ-0,4кВ ТП-57 с оборудованием дополнительных мест присоединения, взамен выбывающих фондов"</t>
  </si>
  <si>
    <t>«Прокладка кабельных линий КЛ-0,4кВ от РУ-0,4кВ ТП-2 до ВРУ жилых домов, взамен выбывающих основных фондов»;(АВБбШв-1-4х120, длиной 0,41км)</t>
  </si>
  <si>
    <t>"Реконструкция КТП-374,ВЛ-6кВ, КЛ-6кВ, взамен выбывающих фондов"</t>
  </si>
  <si>
    <t>"Реконструкция распределительных сетей ВЛ-10кВ, ВЛ-0,4кВ от КТП-143, мкр. Болшево, ул.Луговая, взамен выбывающих фондов."</t>
  </si>
  <si>
    <t xml:space="preserve">
«Реконструкция КРУН-2, с установкой МРП и реконструкций сетей 6 кВ,   взамен выбывающих основных фондов»</t>
  </si>
  <si>
    <t xml:space="preserve"> "Строительство ВЛИ-0,4кВ от ТП-478, взамен выбывающих основных фондов по адресу: Пушкинский район, пос.Лесные поляны, Комбикормовый завод"</t>
  </si>
  <si>
    <t>"Реконструкция РУ-0,4кВ ТП-478, взамен выбывающих фондов; (ШРНВ на 20 присоединений, реконструкция строительной части РУ-0,4кВ)"</t>
  </si>
  <si>
    <t>" Реконструкция ВЛИ-0,4 кВ от КТП-365, взамен выбывающих фондов (Московская область, г. Королев, мкр. Текстильщик, ул. Мичурина)"</t>
  </si>
  <si>
    <t xml:space="preserve">
«Реконструкция ТП-379, взамен выбывающих основных фондов»</t>
  </si>
  <si>
    <t>"Реконструкция КТП -174, взамен выбывающих фондов"</t>
  </si>
  <si>
    <t>"Реконструкция ВЛИ-0,4 кВ от ТП-238, от КТП-159 направлением на д.91 по у4л.Кирова, мкр.Первомайский, взамен ыбывающих фондов."</t>
  </si>
  <si>
    <t>"Реконструкция РУ-0,4кВ ТП-55; (ЩО-70-5шт), взамен выбывающих фондов"</t>
  </si>
  <si>
    <t>" Строительство ВЛИ-0,4кВ от ТП-83 , взамен выбывающих фондов, г.Королев, ул.Суворова, д.20В"</t>
  </si>
  <si>
    <t>Реконструкция ТП-70, с заменой силовых трансформаторов взамен выбывающих фондов, М.О., г.Королев, пр-т Королева, д.1Г</t>
  </si>
  <si>
    <t>"Реконструкция РП-1517 п.Тарасовка, Пушкинский район, взамен выбывающих фондов"</t>
  </si>
  <si>
    <t>Приобретение передвижной электролаборатории</t>
  </si>
  <si>
    <t>Объем финансирования
 [2017 год]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</si>
</sst>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#####0.0#####"/>
    <numFmt numFmtId="177" formatCode="_-* #,##0;\(#,##0\);_-* &quot;-&quot;??;_-@"/>
    <numFmt numFmtId="178" formatCode="###,###,###,##0,\,000"/>
    <numFmt numFmtId="179" formatCode="[$-FC19]d\ mmmm\ yyyy\ &quot;г.&quot;"/>
    <numFmt numFmtId="180" formatCode="_(* #,##0_);_(* \(#,##0\);_(* &quot;-&quot;_);_(@_)"/>
    <numFmt numFmtId="181" formatCode="#,##0.0"/>
    <numFmt numFmtId="182" formatCode="#,##0.000"/>
    <numFmt numFmtId="183" formatCode="0.0%"/>
    <numFmt numFmtId="184" formatCode="_(* #,##0.00_);_(* \(#,##0.00\);_(* &quot;-&quot;_);_(@_)"/>
    <numFmt numFmtId="185" formatCode="0.000"/>
    <numFmt numFmtId="186" formatCode="#,##0.000_р_."/>
  </numFmts>
  <fonts count="29">
    <font>
      <sz val="12"/>
      <name val="Times New Roman"/>
      <family val="0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.2"/>
      <color indexed="12"/>
      <name val="Times New Roman"/>
      <family val="1"/>
    </font>
    <font>
      <u val="single"/>
      <sz val="10.2"/>
      <color indexed="3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b/>
      <i/>
      <sz val="12"/>
      <name val="Times New Roman"/>
      <family val="1"/>
    </font>
    <font>
      <u val="single"/>
      <sz val="12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2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22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7" fillId="0" borderId="0">
      <alignment/>
      <protection/>
    </xf>
    <xf numFmtId="0" fontId="4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5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 horizontal="left" vertical="top"/>
    </xf>
    <xf numFmtId="49" fontId="0" fillId="0" borderId="0" xfId="0" applyNumberFormat="1" applyFont="1" applyAlignment="1">
      <alignment horizontal="left" vertical="top" wrapText="1"/>
    </xf>
    <xf numFmtId="49" fontId="0" fillId="0" borderId="0" xfId="0" applyNumberFormat="1" applyFont="1" applyBorder="1" applyAlignment="1">
      <alignment horizontal="left" vertical="top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2" fontId="0" fillId="0" borderId="0" xfId="0" applyNumberFormat="1" applyFont="1" applyAlignment="1">
      <alignment horizontal="center" vertical="top"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 indent="4"/>
    </xf>
    <xf numFmtId="16" fontId="1" fillId="0" borderId="12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left" vertical="center"/>
    </xf>
    <xf numFmtId="2" fontId="24" fillId="0" borderId="0" xfId="0" applyNumberFormat="1" applyFont="1" applyAlignment="1">
      <alignment horizontal="right" vertical="top" wrapText="1"/>
    </xf>
    <xf numFmtId="0" fontId="0" fillId="0" borderId="10" xfId="0" applyFont="1" applyFill="1" applyBorder="1" applyAlignment="1">
      <alignment horizontal="right" vertical="center" wrapText="1"/>
    </xf>
    <xf numFmtId="0" fontId="0" fillId="0" borderId="15" xfId="0" applyFont="1" applyFill="1" applyBorder="1" applyAlignment="1">
      <alignment horizontal="right" vertical="center" wrapText="1"/>
    </xf>
    <xf numFmtId="0" fontId="0" fillId="0" borderId="11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right" vertical="center" wrapText="1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left" vertical="center" wrapText="1"/>
    </xf>
    <xf numFmtId="2" fontId="0" fillId="0" borderId="0" xfId="0" applyNumberFormat="1" applyFont="1" applyAlignment="1">
      <alignment horizontal="center" vertical="center"/>
    </xf>
    <xf numFmtId="0" fontId="1" fillId="0" borderId="17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 wrapText="1"/>
    </xf>
    <xf numFmtId="0" fontId="0" fillId="0" borderId="16" xfId="0" applyFont="1" applyBorder="1" applyAlignment="1">
      <alignment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85" fontId="1" fillId="0" borderId="10" xfId="0" applyNumberFormat="1" applyFont="1" applyFill="1" applyBorder="1" applyAlignment="1">
      <alignment horizontal="center" vertical="center" wrapText="1"/>
    </xf>
    <xf numFmtId="185" fontId="0" fillId="0" borderId="10" xfId="0" applyNumberFormat="1" applyFont="1" applyFill="1" applyBorder="1" applyAlignment="1">
      <alignment horizontal="center" vertical="center" wrapText="1"/>
    </xf>
    <xf numFmtId="185" fontId="1" fillId="0" borderId="18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0" fontId="0" fillId="24" borderId="0" xfId="0" applyFont="1" applyFill="1" applyAlignment="1">
      <alignment/>
    </xf>
    <xf numFmtId="0" fontId="1" fillId="25" borderId="10" xfId="0" applyFont="1" applyFill="1" applyBorder="1" applyAlignment="1">
      <alignment horizontal="center" vertical="center" wrapText="1"/>
    </xf>
    <xf numFmtId="185" fontId="1" fillId="25" borderId="10" xfId="0" applyNumberFormat="1" applyFont="1" applyFill="1" applyBorder="1" applyAlignment="1">
      <alignment horizontal="center" vertical="center" wrapText="1"/>
    </xf>
    <xf numFmtId="185" fontId="0" fillId="25" borderId="10" xfId="0" applyNumberFormat="1" applyFont="1" applyFill="1" applyBorder="1" applyAlignment="1">
      <alignment horizontal="center" vertical="center" wrapText="1"/>
    </xf>
    <xf numFmtId="0" fontId="0" fillId="25" borderId="10" xfId="0" applyFont="1" applyFill="1" applyBorder="1" applyAlignment="1">
      <alignment horizontal="center" vertical="center" wrapText="1"/>
    </xf>
    <xf numFmtId="0" fontId="0" fillId="25" borderId="11" xfId="0" applyFont="1" applyFill="1" applyBorder="1" applyAlignment="1">
      <alignment horizontal="center" vertical="center" wrapText="1"/>
    </xf>
    <xf numFmtId="185" fontId="0" fillId="0" borderId="15" xfId="0" applyNumberFormat="1" applyFont="1" applyFill="1" applyBorder="1" applyAlignment="1">
      <alignment horizontal="center" vertical="center" wrapText="1"/>
    </xf>
    <xf numFmtId="2" fontId="0" fillId="0" borderId="18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/>
    </xf>
    <xf numFmtId="2" fontId="0" fillId="0" borderId="15" xfId="0" applyNumberFormat="1" applyFont="1" applyFill="1" applyBorder="1" applyAlignment="1">
      <alignment horizontal="center"/>
    </xf>
    <xf numFmtId="2" fontId="0" fillId="0" borderId="18" xfId="0" applyNumberFormat="1" applyFont="1" applyFill="1" applyBorder="1" applyAlignment="1">
      <alignment horizontal="center"/>
    </xf>
    <xf numFmtId="14" fontId="0" fillId="0" borderId="0" xfId="0" applyNumberFormat="1" applyFont="1" applyAlignment="1">
      <alignment horizontal="right"/>
    </xf>
    <xf numFmtId="0" fontId="1" fillId="25" borderId="12" xfId="0" applyFont="1" applyFill="1" applyBorder="1" applyAlignment="1">
      <alignment horizontal="center" vertical="center" wrapText="1"/>
    </xf>
    <xf numFmtId="0" fontId="0" fillId="25" borderId="12" xfId="0" applyFont="1" applyFill="1" applyBorder="1" applyAlignment="1">
      <alignment horizontal="center" vertical="center" wrapText="1"/>
    </xf>
    <xf numFmtId="0" fontId="1" fillId="25" borderId="19" xfId="0" applyFont="1" applyFill="1" applyBorder="1" applyAlignment="1">
      <alignment horizontal="center"/>
    </xf>
    <xf numFmtId="186" fontId="1" fillId="25" borderId="10" xfId="0" applyNumberFormat="1" applyFont="1" applyFill="1" applyBorder="1" applyAlignment="1">
      <alignment horizontal="center" vertical="center"/>
    </xf>
    <xf numFmtId="0" fontId="0" fillId="25" borderId="0" xfId="0" applyFont="1" applyFill="1" applyAlignment="1">
      <alignment/>
    </xf>
    <xf numFmtId="0" fontId="0" fillId="25" borderId="20" xfId="0" applyFont="1" applyFill="1" applyBorder="1" applyAlignment="1">
      <alignment horizontal="center" vertical="center" wrapText="1"/>
    </xf>
    <xf numFmtId="0" fontId="25" fillId="0" borderId="21" xfId="0" applyFont="1" applyFill="1" applyBorder="1" applyAlignment="1">
      <alignment horizontal="justify" vertical="top" wrapText="1"/>
    </xf>
    <xf numFmtId="0" fontId="0" fillId="25" borderId="22" xfId="0" applyFont="1" applyFill="1" applyBorder="1" applyAlignment="1">
      <alignment horizontal="center" vertical="center" wrapText="1" readingOrder="1"/>
    </xf>
    <xf numFmtId="0" fontId="0" fillId="25" borderId="23" xfId="0" applyFont="1" applyFill="1" applyBorder="1" applyAlignment="1">
      <alignment horizontal="center" vertical="top" wrapText="1" readingOrder="1"/>
    </xf>
    <xf numFmtId="0" fontId="0" fillId="25" borderId="22" xfId="53" applyNumberFormat="1" applyFont="1" applyFill="1" applyBorder="1" applyAlignment="1">
      <alignment horizontal="center" vertical="top" wrapText="1" readingOrder="1"/>
      <protection/>
    </xf>
    <xf numFmtId="0" fontId="28" fillId="25" borderId="22" xfId="0" applyFont="1" applyFill="1" applyBorder="1" applyAlignment="1">
      <alignment horizontal="center" vertical="top" wrapText="1" readingOrder="1"/>
    </xf>
    <xf numFmtId="9" fontId="0" fillId="25" borderId="22" xfId="61" applyFont="1" applyFill="1" applyBorder="1" applyAlignment="1">
      <alignment horizontal="center" vertical="top" wrapText="1" readingOrder="1"/>
    </xf>
    <xf numFmtId="0" fontId="0" fillId="25" borderId="22" xfId="0" applyFont="1" applyFill="1" applyBorder="1" applyAlignment="1">
      <alignment horizontal="center" vertical="top" wrapText="1" readingOrder="1"/>
    </xf>
    <xf numFmtId="0" fontId="28" fillId="25" borderId="22" xfId="53" applyFont="1" applyFill="1" applyBorder="1" applyAlignment="1">
      <alignment horizontal="center" vertical="top" wrapText="1" readingOrder="1"/>
      <protection/>
    </xf>
    <xf numFmtId="0" fontId="1" fillId="25" borderId="24" xfId="0" applyFont="1" applyFill="1" applyBorder="1" applyAlignment="1">
      <alignment horizontal="center"/>
    </xf>
    <xf numFmtId="0" fontId="1" fillId="0" borderId="2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 wrapText="1"/>
    </xf>
    <xf numFmtId="0" fontId="0" fillId="0" borderId="0" xfId="0" applyFont="1" applyFill="1" applyBorder="1" applyAlignment="1">
      <alignment horizontal="left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2" fontId="24" fillId="0" borderId="0" xfId="0" applyNumberFormat="1" applyFont="1" applyAlignment="1">
      <alignment horizontal="right" vertical="top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dxfs count="4"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2:N56"/>
  <sheetViews>
    <sheetView view="pageBreakPreview" zoomScale="70" zoomScaleNormal="70" zoomScaleSheetLayoutView="70" zoomScalePageLayoutView="0" workbookViewId="0" topLeftCell="A4">
      <selection activeCell="M11" sqref="M11"/>
    </sheetView>
  </sheetViews>
  <sheetFormatPr defaultColWidth="9.00390625" defaultRowHeight="15.75"/>
  <cols>
    <col min="1" max="1" width="11.00390625" style="1" bestFit="1" customWidth="1"/>
    <col min="2" max="2" width="37.25390625" style="1" bestFit="1" customWidth="1"/>
    <col min="3" max="3" width="8.75390625" style="1" customWidth="1"/>
    <col min="4" max="4" width="9.875" style="1" customWidth="1"/>
    <col min="5" max="5" width="10.50390625" style="1" customWidth="1"/>
    <col min="6" max="6" width="17.625" style="42" customWidth="1"/>
    <col min="7" max="7" width="15.75390625" style="42" customWidth="1"/>
    <col min="8" max="8" width="15.125" style="1" customWidth="1"/>
    <col min="9" max="9" width="12.25390625" style="1" customWidth="1"/>
    <col min="10" max="10" width="6.25390625" style="1" customWidth="1"/>
    <col min="11" max="12" width="14.375" style="1" customWidth="1"/>
    <col min="13" max="13" width="37.50390625" style="1" customWidth="1"/>
    <col min="14" max="14" width="9.00390625" style="78" customWidth="1"/>
    <col min="15" max="16384" width="9.00390625" style="1" customWidth="1"/>
  </cols>
  <sheetData>
    <row r="2" ht="15.75">
      <c r="M2" s="2" t="s">
        <v>90</v>
      </c>
    </row>
    <row r="3" ht="15.75">
      <c r="M3" s="2" t="s">
        <v>66</v>
      </c>
    </row>
    <row r="4" ht="15.75">
      <c r="M4" s="2" t="s">
        <v>94</v>
      </c>
    </row>
    <row r="5" ht="15.75">
      <c r="M5" s="2"/>
    </row>
    <row r="6" ht="15.75">
      <c r="A6" s="12"/>
    </row>
    <row r="7" spans="1:13" ht="33" customHeight="1">
      <c r="A7" s="94" t="s">
        <v>102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</row>
    <row r="9" ht="15.75">
      <c r="M9" s="2" t="s">
        <v>67</v>
      </c>
    </row>
    <row r="10" ht="15.75">
      <c r="M10" s="2" t="s">
        <v>98</v>
      </c>
    </row>
    <row r="11" ht="15.75">
      <c r="M11" s="2"/>
    </row>
    <row r="12" ht="15.75">
      <c r="M12" s="36" t="s">
        <v>99</v>
      </c>
    </row>
    <row r="13" spans="1:13" ht="15.75">
      <c r="A13" s="12"/>
      <c r="M13" s="73">
        <v>43131</v>
      </c>
    </row>
    <row r="14" spans="1:13" ht="15.75">
      <c r="A14" s="12"/>
      <c r="M14" s="2" t="s">
        <v>68</v>
      </c>
    </row>
    <row r="15" spans="1:13" ht="16.5" thickBot="1">
      <c r="A15" s="12"/>
      <c r="M15" s="2"/>
    </row>
    <row r="16" spans="1:13" ht="41.25" customHeight="1">
      <c r="A16" s="107" t="s">
        <v>10</v>
      </c>
      <c r="B16" s="89" t="s">
        <v>24</v>
      </c>
      <c r="C16" s="89" t="s">
        <v>88</v>
      </c>
      <c r="D16" s="98" t="s">
        <v>122</v>
      </c>
      <c r="E16" s="99"/>
      <c r="F16" s="91" t="s">
        <v>86</v>
      </c>
      <c r="G16" s="91" t="s">
        <v>93</v>
      </c>
      <c r="H16" s="91" t="s">
        <v>89</v>
      </c>
      <c r="I16" s="89" t="s">
        <v>60</v>
      </c>
      <c r="J16" s="89"/>
      <c r="K16" s="89"/>
      <c r="L16" s="89"/>
      <c r="M16" s="104" t="s">
        <v>12</v>
      </c>
    </row>
    <row r="17" spans="1:13" ht="41.25" customHeight="1">
      <c r="A17" s="108"/>
      <c r="B17" s="90"/>
      <c r="C17" s="90"/>
      <c r="D17" s="100"/>
      <c r="E17" s="101"/>
      <c r="F17" s="92"/>
      <c r="G17" s="92"/>
      <c r="H17" s="92"/>
      <c r="I17" s="90" t="s">
        <v>39</v>
      </c>
      <c r="J17" s="90" t="s">
        <v>56</v>
      </c>
      <c r="K17" s="90" t="s">
        <v>54</v>
      </c>
      <c r="L17" s="90"/>
      <c r="M17" s="105"/>
    </row>
    <row r="18" spans="1:13" ht="89.25" customHeight="1">
      <c r="A18" s="108"/>
      <c r="B18" s="90"/>
      <c r="C18" s="90"/>
      <c r="D18" s="11" t="s">
        <v>63</v>
      </c>
      <c r="E18" s="11" t="s">
        <v>64</v>
      </c>
      <c r="F18" s="93"/>
      <c r="G18" s="93"/>
      <c r="H18" s="93"/>
      <c r="I18" s="90"/>
      <c r="J18" s="90"/>
      <c r="K18" s="11" t="s">
        <v>53</v>
      </c>
      <c r="L18" s="11" t="s">
        <v>55</v>
      </c>
      <c r="M18" s="106"/>
    </row>
    <row r="19" spans="1:13" ht="24.75" customHeight="1">
      <c r="A19" s="20"/>
      <c r="B19" s="19" t="s">
        <v>25</v>
      </c>
      <c r="C19" s="19">
        <v>0</v>
      </c>
      <c r="D19" s="58">
        <f>D20+D44</f>
        <v>48.0814598</v>
      </c>
      <c r="E19" s="58">
        <f>E20+E44</f>
        <v>48.247838599999994</v>
      </c>
      <c r="F19" s="58">
        <f>F20+F44</f>
        <v>47.97403219</v>
      </c>
      <c r="G19" s="58">
        <f>G20+G44</f>
        <v>0</v>
      </c>
      <c r="H19" s="58">
        <f>H20+H44</f>
        <v>-0.1663787999999986</v>
      </c>
      <c r="I19" s="58"/>
      <c r="J19" s="4"/>
      <c r="K19" s="4"/>
      <c r="L19" s="4"/>
      <c r="M19" s="5"/>
    </row>
    <row r="20" spans="1:13" ht="33.75" customHeight="1">
      <c r="A20" s="20" t="s">
        <v>1</v>
      </c>
      <c r="B20" s="19" t="s">
        <v>59</v>
      </c>
      <c r="C20" s="19">
        <v>0</v>
      </c>
      <c r="D20" s="58">
        <f>D21+D40</f>
        <v>48.0814598</v>
      </c>
      <c r="E20" s="58">
        <f>E21+E40</f>
        <v>48.247838599999994</v>
      </c>
      <c r="F20" s="58">
        <f>F21+F40</f>
        <v>47.97403219</v>
      </c>
      <c r="G20" s="58">
        <f>G21+G40</f>
        <v>0</v>
      </c>
      <c r="H20" s="58">
        <f>H21+H40</f>
        <v>-0.1663787999999986</v>
      </c>
      <c r="I20" s="59"/>
      <c r="J20" s="4"/>
      <c r="K20" s="4"/>
      <c r="L20" s="4"/>
      <c r="M20" s="5"/>
    </row>
    <row r="21" spans="1:13" ht="33.75" customHeight="1">
      <c r="A21" s="34" t="s">
        <v>2</v>
      </c>
      <c r="B21" s="19" t="s">
        <v>58</v>
      </c>
      <c r="C21" s="19">
        <v>0</v>
      </c>
      <c r="D21" s="58">
        <f>SUM(D22:D38)</f>
        <v>48.0814598</v>
      </c>
      <c r="E21" s="58">
        <f>SUM(E22:E38)</f>
        <v>48.247838599999994</v>
      </c>
      <c r="F21" s="58">
        <f>SUM(F22:F38)</f>
        <v>47.97403219</v>
      </c>
      <c r="G21" s="58">
        <f>SUM(G22:G38)</f>
        <v>0</v>
      </c>
      <c r="H21" s="58">
        <f>SUM(H22:H38)</f>
        <v>-0.1663787999999986</v>
      </c>
      <c r="I21" s="59"/>
      <c r="J21" s="4"/>
      <c r="K21" s="4"/>
      <c r="L21" s="4"/>
      <c r="M21" s="5"/>
    </row>
    <row r="22" spans="1:14" s="62" customFormat="1" ht="83.25" customHeight="1">
      <c r="A22" s="74"/>
      <c r="B22" s="81" t="s">
        <v>105</v>
      </c>
      <c r="C22" s="63">
        <v>0</v>
      </c>
      <c r="D22" s="64">
        <v>1.69920376</v>
      </c>
      <c r="E22" s="64">
        <v>1.69920376</v>
      </c>
      <c r="F22" s="64">
        <v>1.69920376</v>
      </c>
      <c r="G22" s="64">
        <v>0</v>
      </c>
      <c r="H22" s="64">
        <f>D22-E22</f>
        <v>0</v>
      </c>
      <c r="I22" s="65"/>
      <c r="J22" s="66"/>
      <c r="K22" s="66"/>
      <c r="L22" s="66"/>
      <c r="M22" s="67"/>
      <c r="N22" s="78"/>
    </row>
    <row r="23" spans="1:13" ht="76.5" customHeight="1">
      <c r="A23" s="75"/>
      <c r="B23" s="81" t="s">
        <v>106</v>
      </c>
      <c r="C23" s="63">
        <v>0</v>
      </c>
      <c r="D23" s="64">
        <v>0.53927475</v>
      </c>
      <c r="E23" s="64">
        <v>0.38479167999999997</v>
      </c>
      <c r="F23" s="64">
        <v>0.38479167999999997</v>
      </c>
      <c r="G23" s="64">
        <v>0</v>
      </c>
      <c r="H23" s="64">
        <f aca="true" t="shared" si="0" ref="H23:H38">D23-E23</f>
        <v>0.15448307000000006</v>
      </c>
      <c r="I23" s="65"/>
      <c r="J23" s="66"/>
      <c r="K23" s="66"/>
      <c r="L23" s="66"/>
      <c r="M23" s="67"/>
    </row>
    <row r="24" spans="1:13" ht="88.5" customHeight="1">
      <c r="A24" s="75"/>
      <c r="B24" s="81" t="s">
        <v>107</v>
      </c>
      <c r="C24" s="63">
        <v>0</v>
      </c>
      <c r="D24" s="64">
        <v>0.25985253</v>
      </c>
      <c r="E24" s="64">
        <v>0.25985253</v>
      </c>
      <c r="F24" s="64">
        <v>0.25985253</v>
      </c>
      <c r="G24" s="64">
        <v>0</v>
      </c>
      <c r="H24" s="64">
        <f t="shared" si="0"/>
        <v>0</v>
      </c>
      <c r="I24" s="65"/>
      <c r="J24" s="66"/>
      <c r="K24" s="66"/>
      <c r="L24" s="66"/>
      <c r="M24" s="67"/>
    </row>
    <row r="25" spans="1:14" s="62" customFormat="1" ht="56.25" customHeight="1">
      <c r="A25" s="75"/>
      <c r="B25" s="81" t="s">
        <v>108</v>
      </c>
      <c r="C25" s="63">
        <v>0</v>
      </c>
      <c r="D25" s="64">
        <v>3.8989119</v>
      </c>
      <c r="E25" s="64">
        <v>4.771893990000001</v>
      </c>
      <c r="F25" s="64">
        <v>4.7718739900000005</v>
      </c>
      <c r="G25" s="64">
        <v>0</v>
      </c>
      <c r="H25" s="64">
        <f t="shared" si="0"/>
        <v>-0.8729820900000007</v>
      </c>
      <c r="I25" s="65"/>
      <c r="J25" s="66"/>
      <c r="K25" s="66"/>
      <c r="L25" s="66"/>
      <c r="M25" s="67"/>
      <c r="N25" s="78"/>
    </row>
    <row r="26" spans="1:13" ht="77.25" customHeight="1">
      <c r="A26" s="75"/>
      <c r="B26" s="81" t="s">
        <v>109</v>
      </c>
      <c r="C26" s="63">
        <v>0</v>
      </c>
      <c r="D26" s="64">
        <v>0.20878902</v>
      </c>
      <c r="E26" s="64">
        <v>0.20878902</v>
      </c>
      <c r="F26" s="64">
        <v>0.20878902</v>
      </c>
      <c r="G26" s="64">
        <v>0</v>
      </c>
      <c r="H26" s="64">
        <f t="shared" si="0"/>
        <v>0</v>
      </c>
      <c r="I26" s="65"/>
      <c r="J26" s="66"/>
      <c r="K26" s="66"/>
      <c r="L26" s="66"/>
      <c r="M26" s="67"/>
    </row>
    <row r="27" spans="1:13" ht="69.75" customHeight="1">
      <c r="A27" s="74"/>
      <c r="B27" s="82" t="s">
        <v>110</v>
      </c>
      <c r="C27" s="63">
        <v>0</v>
      </c>
      <c r="D27" s="64">
        <v>10.59628</v>
      </c>
      <c r="E27" s="64">
        <v>9.723052699999998</v>
      </c>
      <c r="F27" s="64">
        <v>9.723052699999998</v>
      </c>
      <c r="G27" s="64">
        <v>0</v>
      </c>
      <c r="H27" s="64">
        <f t="shared" si="0"/>
        <v>0.8732273000000017</v>
      </c>
      <c r="I27" s="65"/>
      <c r="J27" s="66"/>
      <c r="K27" s="66"/>
      <c r="L27" s="66"/>
      <c r="M27" s="67"/>
    </row>
    <row r="28" spans="1:13" ht="73.5" customHeight="1">
      <c r="A28" s="74"/>
      <c r="B28" s="83" t="s">
        <v>111</v>
      </c>
      <c r="C28" s="63">
        <v>0</v>
      </c>
      <c r="D28" s="64">
        <v>0.38103331</v>
      </c>
      <c r="E28" s="64">
        <v>0.31435009</v>
      </c>
      <c r="F28" s="64">
        <v>0.04056368</v>
      </c>
      <c r="G28" s="64">
        <v>0</v>
      </c>
      <c r="H28" s="64">
        <f t="shared" si="0"/>
        <v>0.06668321999999999</v>
      </c>
      <c r="I28" s="65"/>
      <c r="J28" s="66"/>
      <c r="K28" s="66"/>
      <c r="L28" s="66"/>
      <c r="M28" s="67"/>
    </row>
    <row r="29" spans="1:13" ht="66.75" customHeight="1">
      <c r="A29" s="74"/>
      <c r="B29" s="84" t="s">
        <v>112</v>
      </c>
      <c r="C29" s="63">
        <v>0</v>
      </c>
      <c r="D29" s="64">
        <v>1.03940869</v>
      </c>
      <c r="E29" s="64">
        <v>1.03940869</v>
      </c>
      <c r="F29" s="64">
        <v>1.03940869</v>
      </c>
      <c r="G29" s="64">
        <v>0</v>
      </c>
      <c r="H29" s="64">
        <f t="shared" si="0"/>
        <v>0</v>
      </c>
      <c r="I29" s="65"/>
      <c r="J29" s="66"/>
      <c r="K29" s="66"/>
      <c r="L29" s="66"/>
      <c r="M29" s="67"/>
    </row>
    <row r="30" spans="1:13" ht="72" customHeight="1">
      <c r="A30" s="74"/>
      <c r="B30" s="85" t="s">
        <v>113</v>
      </c>
      <c r="C30" s="63">
        <v>0</v>
      </c>
      <c r="D30" s="64">
        <v>0.03819885</v>
      </c>
      <c r="E30" s="64">
        <v>0.0341321</v>
      </c>
      <c r="F30" s="64">
        <v>0.0341321</v>
      </c>
      <c r="G30" s="64">
        <v>0</v>
      </c>
      <c r="H30" s="64">
        <f t="shared" si="0"/>
        <v>0.004066750000000001</v>
      </c>
      <c r="I30" s="65"/>
      <c r="J30" s="66"/>
      <c r="K30" s="66"/>
      <c r="L30" s="66"/>
      <c r="M30" s="67"/>
    </row>
    <row r="31" spans="1:13" ht="53.25" customHeight="1">
      <c r="A31" s="74"/>
      <c r="B31" s="86" t="s">
        <v>114</v>
      </c>
      <c r="C31" s="63">
        <v>0</v>
      </c>
      <c r="D31" s="64">
        <v>0.449549</v>
      </c>
      <c r="E31" s="64">
        <v>0.44954946999999995</v>
      </c>
      <c r="F31" s="64">
        <v>0.44954946999999995</v>
      </c>
      <c r="G31" s="64">
        <v>0</v>
      </c>
      <c r="H31" s="64">
        <f t="shared" si="0"/>
        <v>-4.6999999997465736E-07</v>
      </c>
      <c r="I31" s="65"/>
      <c r="J31" s="66"/>
      <c r="K31" s="66"/>
      <c r="L31" s="66"/>
      <c r="M31" s="67"/>
    </row>
    <row r="32" spans="1:13" ht="36" customHeight="1">
      <c r="A32" s="74"/>
      <c r="B32" s="86" t="s">
        <v>115</v>
      </c>
      <c r="C32" s="63">
        <v>0</v>
      </c>
      <c r="D32" s="64">
        <v>0.09964411999999999</v>
      </c>
      <c r="E32" s="64">
        <v>0</v>
      </c>
      <c r="F32" s="64">
        <v>0</v>
      </c>
      <c r="G32" s="64">
        <v>0</v>
      </c>
      <c r="H32" s="64">
        <f t="shared" si="0"/>
        <v>0.09964411999999999</v>
      </c>
      <c r="I32" s="65"/>
      <c r="J32" s="66"/>
      <c r="K32" s="66"/>
      <c r="L32" s="66"/>
      <c r="M32" s="67"/>
    </row>
    <row r="33" spans="1:13" ht="69" customHeight="1">
      <c r="A33" s="74"/>
      <c r="B33" s="82" t="s">
        <v>116</v>
      </c>
      <c r="C33" s="63">
        <v>0</v>
      </c>
      <c r="D33" s="64">
        <v>2.56235125</v>
      </c>
      <c r="E33" s="64">
        <v>0.23713158</v>
      </c>
      <c r="F33" s="64">
        <v>0.23713158</v>
      </c>
      <c r="G33" s="64">
        <v>0</v>
      </c>
      <c r="H33" s="64">
        <f t="shared" si="0"/>
        <v>2.32521967</v>
      </c>
      <c r="I33" s="65"/>
      <c r="J33" s="66"/>
      <c r="K33" s="66"/>
      <c r="L33" s="66"/>
      <c r="M33" s="67"/>
    </row>
    <row r="34" spans="1:13" ht="56.25" customHeight="1">
      <c r="A34" s="74"/>
      <c r="B34" s="84" t="s">
        <v>117</v>
      </c>
      <c r="C34" s="63">
        <v>0</v>
      </c>
      <c r="D34" s="64">
        <v>1.48529093</v>
      </c>
      <c r="E34" s="64">
        <v>1.01836102</v>
      </c>
      <c r="F34" s="64">
        <v>1.01836102</v>
      </c>
      <c r="G34" s="64">
        <v>0</v>
      </c>
      <c r="H34" s="64">
        <f t="shared" si="0"/>
        <v>0.46692990999999995</v>
      </c>
      <c r="I34" s="65"/>
      <c r="J34" s="66"/>
      <c r="K34" s="66"/>
      <c r="L34" s="66"/>
      <c r="M34" s="67"/>
    </row>
    <row r="35" spans="1:13" ht="60.75" customHeight="1">
      <c r="A35" s="74"/>
      <c r="B35" s="86" t="s">
        <v>118</v>
      </c>
      <c r="C35" s="63">
        <v>0</v>
      </c>
      <c r="D35" s="64">
        <v>0.47890655</v>
      </c>
      <c r="E35" s="64">
        <v>0.43199112</v>
      </c>
      <c r="F35" s="64">
        <v>0.43199112</v>
      </c>
      <c r="G35" s="64">
        <v>0</v>
      </c>
      <c r="H35" s="64">
        <f t="shared" si="0"/>
        <v>0.04691542999999998</v>
      </c>
      <c r="I35" s="65"/>
      <c r="J35" s="66"/>
      <c r="K35" s="66"/>
      <c r="L35" s="66"/>
      <c r="M35" s="67"/>
    </row>
    <row r="36" spans="1:13" ht="66" customHeight="1">
      <c r="A36" s="74"/>
      <c r="B36" s="87" t="s">
        <v>119</v>
      </c>
      <c r="C36" s="63">
        <v>0</v>
      </c>
      <c r="D36" s="64">
        <v>1.45838914</v>
      </c>
      <c r="E36" s="64">
        <v>1.57183779</v>
      </c>
      <c r="F36" s="64">
        <v>1.57183779</v>
      </c>
      <c r="G36" s="64">
        <v>0</v>
      </c>
      <c r="H36" s="64">
        <f t="shared" si="0"/>
        <v>-0.11344865000000004</v>
      </c>
      <c r="I36" s="65"/>
      <c r="J36" s="66"/>
      <c r="K36" s="66"/>
      <c r="L36" s="66"/>
      <c r="M36" s="67"/>
    </row>
    <row r="37" spans="1:13" ht="49.5" customHeight="1">
      <c r="A37" s="74"/>
      <c r="B37" s="85" t="s">
        <v>120</v>
      </c>
      <c r="C37" s="63">
        <v>0</v>
      </c>
      <c r="D37" s="64">
        <v>8.65876</v>
      </c>
      <c r="E37" s="64">
        <v>12.017337459999998</v>
      </c>
      <c r="F37" s="64">
        <v>12.01733746</v>
      </c>
      <c r="G37" s="64">
        <v>0</v>
      </c>
      <c r="H37" s="64">
        <f t="shared" si="0"/>
        <v>-3.3585774599999993</v>
      </c>
      <c r="I37" s="65"/>
      <c r="J37" s="66"/>
      <c r="K37" s="66"/>
      <c r="L37" s="66"/>
      <c r="M37" s="67"/>
    </row>
    <row r="38" spans="1:14" s="62" customFormat="1" ht="45.75" customHeight="1">
      <c r="A38" s="75"/>
      <c r="B38" s="85" t="s">
        <v>121</v>
      </c>
      <c r="C38" s="63">
        <v>0</v>
      </c>
      <c r="D38" s="64">
        <v>14.227616</v>
      </c>
      <c r="E38" s="64">
        <v>14.0861556</v>
      </c>
      <c r="F38" s="64">
        <v>14.0861556</v>
      </c>
      <c r="G38" s="64">
        <v>0</v>
      </c>
      <c r="H38" s="64">
        <f t="shared" si="0"/>
        <v>0.1414603999999997</v>
      </c>
      <c r="I38" s="65"/>
      <c r="J38" s="66"/>
      <c r="K38" s="66"/>
      <c r="L38" s="66"/>
      <c r="M38" s="67"/>
      <c r="N38" s="78"/>
    </row>
    <row r="39" spans="1:14" s="62" customFormat="1" ht="30.75" customHeight="1">
      <c r="A39" s="79"/>
      <c r="B39" s="80"/>
      <c r="C39" s="63"/>
      <c r="D39" s="64"/>
      <c r="E39" s="64"/>
      <c r="F39" s="64"/>
      <c r="G39" s="64"/>
      <c r="H39" s="64"/>
      <c r="I39" s="65"/>
      <c r="J39" s="66"/>
      <c r="K39" s="66"/>
      <c r="L39" s="66"/>
      <c r="M39" s="67"/>
      <c r="N39" s="78"/>
    </row>
    <row r="40" spans="1:13" ht="21.75" customHeight="1">
      <c r="A40" s="102" t="s">
        <v>40</v>
      </c>
      <c r="B40" s="103"/>
      <c r="C40" s="3"/>
      <c r="D40" s="3"/>
      <c r="E40" s="3"/>
      <c r="F40" s="4"/>
      <c r="G40" s="4"/>
      <c r="H40" s="4"/>
      <c r="I40" s="4"/>
      <c r="J40" s="4"/>
      <c r="K40" s="4"/>
      <c r="L40" s="4"/>
      <c r="M40" s="5"/>
    </row>
    <row r="41" spans="1:13" ht="31.5">
      <c r="A41" s="20"/>
      <c r="B41" s="19" t="s">
        <v>57</v>
      </c>
      <c r="C41" s="19"/>
      <c r="D41" s="3"/>
      <c r="E41" s="3"/>
      <c r="F41" s="4"/>
      <c r="G41" s="4"/>
      <c r="H41" s="4"/>
      <c r="I41" s="4"/>
      <c r="J41" s="4"/>
      <c r="K41" s="4"/>
      <c r="L41" s="4"/>
      <c r="M41" s="5"/>
    </row>
    <row r="42" spans="1:13" ht="15.75">
      <c r="A42" s="14">
        <v>1</v>
      </c>
      <c r="B42" s="3" t="s">
        <v>26</v>
      </c>
      <c r="C42" s="3"/>
      <c r="D42" s="3"/>
      <c r="E42" s="3"/>
      <c r="F42" s="4"/>
      <c r="G42" s="4"/>
      <c r="H42" s="4"/>
      <c r="I42" s="4"/>
      <c r="J42" s="4"/>
      <c r="K42" s="4"/>
      <c r="L42" s="4"/>
      <c r="M42" s="5"/>
    </row>
    <row r="43" spans="1:13" ht="15.75">
      <c r="A43" s="14">
        <v>2</v>
      </c>
      <c r="B43" s="3" t="s">
        <v>28</v>
      </c>
      <c r="C43" s="3"/>
      <c r="D43" s="3"/>
      <c r="E43" s="3"/>
      <c r="F43" s="4"/>
      <c r="G43" s="4"/>
      <c r="H43" s="4"/>
      <c r="I43" s="4"/>
      <c r="J43" s="4"/>
      <c r="K43" s="4"/>
      <c r="L43" s="4"/>
      <c r="M43" s="5"/>
    </row>
    <row r="44" spans="1:13" ht="16.5" thickBot="1">
      <c r="A44" s="28" t="s">
        <v>27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30"/>
    </row>
    <row r="45" spans="1:13" ht="15.75">
      <c r="A45" s="26"/>
      <c r="B45" s="26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</row>
    <row r="46" spans="1:13" ht="15.75">
      <c r="A46" s="26"/>
      <c r="B46" s="27" t="s">
        <v>69</v>
      </c>
      <c r="C46" s="25"/>
      <c r="D46" s="26"/>
      <c r="E46" s="26"/>
      <c r="F46" s="26"/>
      <c r="G46" s="26"/>
      <c r="H46" s="26"/>
      <c r="I46" s="26"/>
      <c r="J46" s="26"/>
      <c r="K46" s="26"/>
      <c r="L46" s="26"/>
      <c r="M46" s="26"/>
    </row>
    <row r="47" spans="1:13" ht="15.75" customHeight="1">
      <c r="A47" s="26"/>
      <c r="B47" s="97" t="s">
        <v>70</v>
      </c>
      <c r="C47" s="97"/>
      <c r="D47" s="97"/>
      <c r="E47" s="97"/>
      <c r="F47" s="26"/>
      <c r="G47" s="26"/>
      <c r="H47" s="26"/>
      <c r="I47" s="26"/>
      <c r="J47" s="26"/>
      <c r="K47" s="26"/>
      <c r="L47" s="26"/>
      <c r="M47" s="26"/>
    </row>
    <row r="48" spans="1:13" ht="15.75">
      <c r="A48" s="21"/>
      <c r="B48" s="1" t="s">
        <v>71</v>
      </c>
      <c r="F48" s="21"/>
      <c r="G48" s="21"/>
      <c r="H48" s="21"/>
      <c r="I48" s="21"/>
      <c r="J48" s="21"/>
      <c r="K48" s="21"/>
      <c r="L48" s="21"/>
      <c r="M48" s="21"/>
    </row>
    <row r="49" spans="1:13" ht="15.75">
      <c r="A49" s="21"/>
      <c r="F49" s="21"/>
      <c r="G49" s="21"/>
      <c r="H49" s="21"/>
      <c r="I49" s="21"/>
      <c r="J49" s="21"/>
      <c r="K49" s="21"/>
      <c r="L49" s="21"/>
      <c r="M49" s="21"/>
    </row>
    <row r="50" spans="1:13" ht="15.75" customHeight="1">
      <c r="A50" s="21"/>
      <c r="B50" s="96" t="s">
        <v>72</v>
      </c>
      <c r="C50" s="96"/>
      <c r="D50" s="96"/>
      <c r="E50" s="96"/>
      <c r="F50" s="21"/>
      <c r="G50" s="21"/>
      <c r="H50" s="21"/>
      <c r="I50" s="21"/>
      <c r="J50" s="21"/>
      <c r="K50" s="21"/>
      <c r="L50" s="21"/>
      <c r="M50" s="21"/>
    </row>
    <row r="51" spans="1:13" ht="15.75">
      <c r="A51" s="21"/>
      <c r="B51" s="9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</row>
    <row r="52" spans="1:13" ht="15.75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</row>
    <row r="53" ht="15.75">
      <c r="A53" s="10"/>
    </row>
    <row r="54" spans="1:3" ht="15.75">
      <c r="A54" s="16"/>
      <c r="C54" s="17"/>
    </row>
    <row r="55" spans="4:13" ht="15.75">
      <c r="D55" s="18"/>
      <c r="F55" s="47"/>
      <c r="G55" s="47"/>
      <c r="H55" s="22"/>
      <c r="I55" s="22"/>
      <c r="J55" s="22"/>
      <c r="K55" s="22"/>
      <c r="L55" s="22"/>
      <c r="M55" s="22"/>
    </row>
    <row r="56" spans="1:4" ht="15.75">
      <c r="A56" s="13"/>
      <c r="D56" s="12"/>
    </row>
  </sheetData>
  <sheetProtection/>
  <mergeCells count="16">
    <mergeCell ref="A7:M7"/>
    <mergeCell ref="B50:E50"/>
    <mergeCell ref="B47:E47"/>
    <mergeCell ref="D16:E17"/>
    <mergeCell ref="A40:B40"/>
    <mergeCell ref="M16:M18"/>
    <mergeCell ref="I16:L16"/>
    <mergeCell ref="A16:A18"/>
    <mergeCell ref="H16:H18"/>
    <mergeCell ref="J17:J18"/>
    <mergeCell ref="B16:B18"/>
    <mergeCell ref="K17:L17"/>
    <mergeCell ref="I17:I18"/>
    <mergeCell ref="C16:C18"/>
    <mergeCell ref="F16:F18"/>
    <mergeCell ref="G16:G18"/>
  </mergeCells>
  <conditionalFormatting sqref="B38:B39">
    <cfRule type="expression" priority="1" dxfId="0" stopIfTrue="1">
      <formula>#REF!="Г"</formula>
    </cfRule>
  </conditionalFormatting>
  <conditionalFormatting sqref="B22">
    <cfRule type="expression" priority="2" dxfId="0" stopIfTrue="1">
      <formula>#REF!="Г"</formula>
    </cfRule>
  </conditionalFormatting>
  <printOptions/>
  <pageMargins left="0.5905511811023623" right="0.1968503937007874" top="0.3937007874015748" bottom="0.3937007874015748" header="0.5118110236220472" footer="0.5118110236220472"/>
  <pageSetup fitToHeight="2" horizontalDpi="600" verticalDpi="600" orientation="landscape" paperSize="8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2:G73"/>
  <sheetViews>
    <sheetView view="pageBreakPreview" zoomScale="80" zoomScaleSheetLayoutView="80" zoomScalePageLayoutView="0" workbookViewId="0" topLeftCell="A13">
      <selection activeCell="E21" sqref="E21"/>
    </sheetView>
  </sheetViews>
  <sheetFormatPr defaultColWidth="9.00390625" defaultRowHeight="15.75"/>
  <cols>
    <col min="1" max="1" width="9.00390625" style="1" customWidth="1"/>
    <col min="2" max="2" width="34.875" style="1" customWidth="1"/>
    <col min="3" max="3" width="9.25390625" style="1" bestFit="1" customWidth="1"/>
    <col min="4" max="4" width="10.50390625" style="1" bestFit="1" customWidth="1"/>
    <col min="5" max="5" width="39.625" style="1" customWidth="1"/>
    <col min="6" max="16384" width="9.00390625" style="1" customWidth="1"/>
  </cols>
  <sheetData>
    <row r="2" ht="15.75">
      <c r="E2" s="2" t="s">
        <v>91</v>
      </c>
    </row>
    <row r="3" ht="15.75">
      <c r="E3" s="2" t="s">
        <v>66</v>
      </c>
    </row>
    <row r="4" ht="15.75">
      <c r="E4" s="2" t="s">
        <v>94</v>
      </c>
    </row>
    <row r="5" ht="15.75">
      <c r="E5" s="2"/>
    </row>
    <row r="6" spans="1:7" ht="31.5" customHeight="1">
      <c r="A6" s="94" t="s">
        <v>103</v>
      </c>
      <c r="B6" s="95"/>
      <c r="C6" s="95"/>
      <c r="D6" s="95"/>
      <c r="E6" s="95"/>
      <c r="F6" s="109"/>
      <c r="G6" s="109"/>
    </row>
    <row r="7" spans="1:7" ht="15.75">
      <c r="A7" s="55"/>
      <c r="B7" s="55"/>
      <c r="C7" s="55"/>
      <c r="D7" s="55"/>
      <c r="E7" s="55"/>
      <c r="F7" s="15"/>
      <c r="G7" s="15"/>
    </row>
    <row r="8" ht="15.75">
      <c r="E8" s="2" t="s">
        <v>67</v>
      </c>
    </row>
    <row r="9" ht="15.75">
      <c r="E9" s="2" t="s">
        <v>98</v>
      </c>
    </row>
    <row r="10" ht="15.75">
      <c r="E10" s="2"/>
    </row>
    <row r="11" ht="15.75">
      <c r="E11" s="36" t="s">
        <v>100</v>
      </c>
    </row>
    <row r="12" ht="15.75">
      <c r="E12" s="73">
        <v>43131</v>
      </c>
    </row>
    <row r="13" ht="15.75">
      <c r="E13" s="2" t="s">
        <v>68</v>
      </c>
    </row>
    <row r="14" spans="1:7" ht="16.5" thickBot="1">
      <c r="A14" s="12"/>
      <c r="E14" s="2"/>
      <c r="F14" s="15"/>
      <c r="G14" s="15"/>
    </row>
    <row r="15" spans="1:5" ht="32.25" customHeight="1">
      <c r="A15" s="107" t="s">
        <v>10</v>
      </c>
      <c r="B15" s="89" t="s">
        <v>11</v>
      </c>
      <c r="C15" s="98" t="s">
        <v>122</v>
      </c>
      <c r="D15" s="99"/>
      <c r="E15" s="112" t="s">
        <v>12</v>
      </c>
    </row>
    <row r="16" spans="1:5" ht="15.75">
      <c r="A16" s="108"/>
      <c r="B16" s="90"/>
      <c r="C16" s="100"/>
      <c r="D16" s="101"/>
      <c r="E16" s="113"/>
    </row>
    <row r="17" spans="1:5" ht="16.5" thickBot="1">
      <c r="A17" s="110"/>
      <c r="B17" s="111"/>
      <c r="C17" s="32" t="s">
        <v>50</v>
      </c>
      <c r="D17" s="32" t="s">
        <v>61</v>
      </c>
      <c r="E17" s="114"/>
    </row>
    <row r="18" spans="1:7" ht="15.75">
      <c r="A18" s="54">
        <v>1</v>
      </c>
      <c r="B18" s="52" t="s">
        <v>15</v>
      </c>
      <c r="C18" s="60">
        <f>C19+C26</f>
        <v>40.747</v>
      </c>
      <c r="D18" s="60">
        <f>D19+D26+D30+D31</f>
        <v>40.88799881355932</v>
      </c>
      <c r="E18" s="31"/>
      <c r="F18" s="6"/>
      <c r="G18" s="6"/>
    </row>
    <row r="19" spans="1:5" ht="31.5">
      <c r="A19" s="41" t="s">
        <v>2</v>
      </c>
      <c r="B19" s="3" t="s">
        <v>16</v>
      </c>
      <c r="C19" s="59">
        <v>0</v>
      </c>
      <c r="D19" s="59">
        <v>0</v>
      </c>
      <c r="E19" s="8"/>
    </row>
    <row r="20" spans="1:5" ht="31.5">
      <c r="A20" s="41" t="s">
        <v>17</v>
      </c>
      <c r="B20" s="3" t="s">
        <v>35</v>
      </c>
      <c r="C20" s="59">
        <v>0</v>
      </c>
      <c r="D20" s="59">
        <v>0</v>
      </c>
      <c r="E20" s="8"/>
    </row>
    <row r="21" spans="1:5" ht="15.75">
      <c r="A21" s="41" t="s">
        <v>29</v>
      </c>
      <c r="B21" s="3" t="s">
        <v>36</v>
      </c>
      <c r="C21" s="59"/>
      <c r="D21" s="59"/>
      <c r="E21" s="8"/>
    </row>
    <row r="22" spans="1:5" ht="47.25">
      <c r="A22" s="41" t="s">
        <v>32</v>
      </c>
      <c r="B22" s="3" t="s">
        <v>42</v>
      </c>
      <c r="C22" s="58"/>
      <c r="D22" s="58"/>
      <c r="E22" s="8"/>
    </row>
    <row r="23" spans="1:5" ht="31.5">
      <c r="A23" s="41" t="s">
        <v>33</v>
      </c>
      <c r="B23" s="3" t="s">
        <v>43</v>
      </c>
      <c r="C23" s="58"/>
      <c r="D23" s="58"/>
      <c r="E23" s="8"/>
    </row>
    <row r="24" spans="1:5" ht="31.5">
      <c r="A24" s="41" t="s">
        <v>34</v>
      </c>
      <c r="B24" s="3" t="s">
        <v>44</v>
      </c>
      <c r="C24" s="59"/>
      <c r="D24" s="59"/>
      <c r="E24" s="8"/>
    </row>
    <row r="25" spans="1:5" ht="15.75">
      <c r="A25" s="41" t="s">
        <v>87</v>
      </c>
      <c r="B25" s="3" t="s">
        <v>76</v>
      </c>
      <c r="C25" s="59"/>
      <c r="D25" s="59"/>
      <c r="E25" s="8"/>
    </row>
    <row r="26" spans="1:5" ht="15.75">
      <c r="A26" s="41" t="s">
        <v>3</v>
      </c>
      <c r="B26" s="3" t="s">
        <v>18</v>
      </c>
      <c r="C26" s="59">
        <v>40.747</v>
      </c>
      <c r="D26" s="59">
        <v>40.747</v>
      </c>
      <c r="E26" s="8"/>
    </row>
    <row r="27" spans="1:5" ht="15.75">
      <c r="A27" s="41" t="s">
        <v>77</v>
      </c>
      <c r="B27" s="3" t="s">
        <v>80</v>
      </c>
      <c r="C27" s="59">
        <v>40.747</v>
      </c>
      <c r="D27" s="59">
        <v>40.747</v>
      </c>
      <c r="E27" s="8"/>
    </row>
    <row r="28" spans="1:5" ht="15.75">
      <c r="A28" s="41" t="s">
        <v>78</v>
      </c>
      <c r="B28" s="3" t="s">
        <v>81</v>
      </c>
      <c r="C28" s="59"/>
      <c r="D28" s="59"/>
      <c r="E28" s="8"/>
    </row>
    <row r="29" spans="1:5" ht="31.5">
      <c r="A29" s="41" t="s">
        <v>79</v>
      </c>
      <c r="B29" s="3" t="s">
        <v>82</v>
      </c>
      <c r="C29" s="59"/>
      <c r="D29" s="59"/>
      <c r="E29" s="8"/>
    </row>
    <row r="30" spans="1:5" ht="15.75">
      <c r="A30" s="41" t="s">
        <v>9</v>
      </c>
      <c r="B30" s="3" t="s">
        <v>95</v>
      </c>
      <c r="C30" s="59"/>
      <c r="D30" s="59"/>
      <c r="E30" s="8"/>
    </row>
    <row r="31" spans="1:5" ht="15.75">
      <c r="A31" s="41" t="s">
        <v>19</v>
      </c>
      <c r="B31" s="3" t="s">
        <v>20</v>
      </c>
      <c r="C31" s="59"/>
      <c r="D31" s="59">
        <f>0.1663786/1.18</f>
        <v>0.14099881355932203</v>
      </c>
      <c r="E31" s="8"/>
    </row>
    <row r="32" spans="1:5" ht="15.75">
      <c r="A32" s="41" t="s">
        <v>21</v>
      </c>
      <c r="B32" s="3" t="s">
        <v>45</v>
      </c>
      <c r="C32" s="59"/>
      <c r="D32" s="59"/>
      <c r="E32" s="8"/>
    </row>
    <row r="33" spans="1:5" ht="32.25" thickBot="1">
      <c r="A33" s="45" t="s">
        <v>65</v>
      </c>
      <c r="B33" s="46" t="s">
        <v>85</v>
      </c>
      <c r="C33" s="68"/>
      <c r="D33" s="68"/>
      <c r="E33" s="23"/>
    </row>
    <row r="34" spans="1:5" ht="15.75">
      <c r="A34" s="51" t="s">
        <v>4</v>
      </c>
      <c r="B34" s="52" t="s">
        <v>46</v>
      </c>
      <c r="C34" s="69"/>
      <c r="D34" s="69"/>
      <c r="E34" s="53"/>
    </row>
    <row r="35" spans="1:5" ht="15.75">
      <c r="A35" s="41" t="s">
        <v>5</v>
      </c>
      <c r="B35" s="3" t="s">
        <v>51</v>
      </c>
      <c r="C35" s="61"/>
      <c r="D35" s="61"/>
      <c r="E35" s="8"/>
    </row>
    <row r="36" spans="1:5" ht="15.75">
      <c r="A36" s="41" t="s">
        <v>6</v>
      </c>
      <c r="B36" s="3" t="s">
        <v>47</v>
      </c>
      <c r="C36" s="61"/>
      <c r="D36" s="61"/>
      <c r="E36" s="8"/>
    </row>
    <row r="37" spans="1:5" ht="21.75" customHeight="1">
      <c r="A37" s="44" t="s">
        <v>7</v>
      </c>
      <c r="B37" s="3" t="s">
        <v>48</v>
      </c>
      <c r="C37" s="70"/>
      <c r="D37" s="70"/>
      <c r="E37" s="39"/>
    </row>
    <row r="38" spans="1:5" ht="15.75">
      <c r="A38" s="44" t="s">
        <v>8</v>
      </c>
      <c r="B38" s="3" t="s">
        <v>22</v>
      </c>
      <c r="C38" s="70"/>
      <c r="D38" s="70"/>
      <c r="E38" s="39"/>
    </row>
    <row r="39" spans="1:5" ht="15.75">
      <c r="A39" s="41" t="s">
        <v>37</v>
      </c>
      <c r="B39" s="3" t="s">
        <v>31</v>
      </c>
      <c r="C39" s="70"/>
      <c r="D39" s="70"/>
      <c r="E39" s="39"/>
    </row>
    <row r="40" spans="1:5" ht="15.75">
      <c r="A40" s="41" t="s">
        <v>41</v>
      </c>
      <c r="B40" s="3" t="s">
        <v>84</v>
      </c>
      <c r="C40" s="70"/>
      <c r="D40" s="70"/>
      <c r="E40" s="39"/>
    </row>
    <row r="41" spans="1:5" ht="16.5" thickBot="1">
      <c r="A41" s="45" t="s">
        <v>83</v>
      </c>
      <c r="B41" s="46" t="s">
        <v>23</v>
      </c>
      <c r="C41" s="71"/>
      <c r="D41" s="71"/>
      <c r="E41" s="40"/>
    </row>
    <row r="42" spans="1:5" ht="31.5">
      <c r="A42" s="48"/>
      <c r="B42" s="49" t="s">
        <v>14</v>
      </c>
      <c r="C42" s="72"/>
      <c r="D42" s="72"/>
      <c r="E42" s="50"/>
    </row>
    <row r="43" spans="1:5" ht="15.75">
      <c r="A43" s="7"/>
      <c r="B43" s="3" t="s">
        <v>73</v>
      </c>
      <c r="C43" s="70"/>
      <c r="D43" s="70"/>
      <c r="E43" s="39"/>
    </row>
    <row r="44" spans="1:5" ht="15.75">
      <c r="A44" s="7"/>
      <c r="B44" s="37" t="s">
        <v>74</v>
      </c>
      <c r="C44" s="70"/>
      <c r="D44" s="70"/>
      <c r="E44" s="39"/>
    </row>
    <row r="45" spans="1:5" ht="16.5" thickBot="1">
      <c r="A45" s="35"/>
      <c r="B45" s="38" t="s">
        <v>75</v>
      </c>
      <c r="C45" s="71"/>
      <c r="D45" s="71"/>
      <c r="E45" s="40"/>
    </row>
    <row r="46" spans="1:5" ht="15.75">
      <c r="A46" s="10"/>
      <c r="B46" s="43"/>
      <c r="C46" s="24"/>
      <c r="D46" s="24"/>
      <c r="E46" s="9"/>
    </row>
    <row r="47" spans="1:4" ht="15.75">
      <c r="A47" s="10" t="s">
        <v>49</v>
      </c>
      <c r="C47" s="21"/>
      <c r="D47" s="21"/>
    </row>
    <row r="48" spans="1:4" ht="15.75">
      <c r="A48" s="10" t="s">
        <v>62</v>
      </c>
      <c r="C48" s="21"/>
      <c r="D48" s="21"/>
    </row>
    <row r="49" spans="1:4" ht="15.75">
      <c r="A49" s="10"/>
      <c r="C49" s="21"/>
      <c r="D49" s="21"/>
    </row>
    <row r="50" spans="1:7" ht="15.75">
      <c r="A50" s="24"/>
      <c r="B50" s="33"/>
      <c r="C50" s="21"/>
      <c r="D50" s="21"/>
      <c r="E50" s="24"/>
      <c r="F50" s="9"/>
      <c r="G50" s="9"/>
    </row>
    <row r="51" spans="3:4" ht="15.75">
      <c r="C51" s="21"/>
      <c r="D51" s="21"/>
    </row>
    <row r="52" spans="3:4" ht="15.75">
      <c r="C52" s="21"/>
      <c r="D52" s="21"/>
    </row>
    <row r="53" spans="3:4" ht="15.75">
      <c r="C53" s="21"/>
      <c r="D53" s="21"/>
    </row>
    <row r="54" spans="3:4" ht="15.75">
      <c r="C54" s="21"/>
      <c r="D54" s="21"/>
    </row>
    <row r="55" spans="3:4" ht="15.75">
      <c r="C55" s="21"/>
      <c r="D55" s="21"/>
    </row>
    <row r="56" spans="3:4" ht="15.75">
      <c r="C56" s="21"/>
      <c r="D56" s="21"/>
    </row>
    <row r="57" spans="3:4" ht="15.75">
      <c r="C57" s="21"/>
      <c r="D57" s="21"/>
    </row>
    <row r="58" spans="3:4" ht="15.75">
      <c r="C58" s="21"/>
      <c r="D58" s="21"/>
    </row>
    <row r="59" spans="3:4" ht="15.75">
      <c r="C59" s="21"/>
      <c r="D59" s="21"/>
    </row>
    <row r="60" spans="3:4" ht="15.75">
      <c r="C60" s="21"/>
      <c r="D60" s="21"/>
    </row>
    <row r="61" spans="3:4" ht="15.75">
      <c r="C61" s="21"/>
      <c r="D61" s="21"/>
    </row>
    <row r="62" spans="3:4" ht="15.75">
      <c r="C62" s="21"/>
      <c r="D62" s="21"/>
    </row>
    <row r="63" spans="3:4" ht="15.75">
      <c r="C63" s="21"/>
      <c r="D63" s="21"/>
    </row>
    <row r="64" spans="3:4" ht="15.75">
      <c r="C64" s="26"/>
      <c r="D64" s="26"/>
    </row>
    <row r="68" spans="3:4" ht="15.75">
      <c r="C68" s="21"/>
      <c r="D68" s="21"/>
    </row>
    <row r="69" spans="3:4" ht="15.75">
      <c r="C69" s="21"/>
      <c r="D69" s="21"/>
    </row>
    <row r="72" ht="15.75">
      <c r="C72" s="18"/>
    </row>
    <row r="73" ht="15.75">
      <c r="C73" s="12"/>
    </row>
  </sheetData>
  <sheetProtection/>
  <mergeCells count="6">
    <mergeCell ref="F6:G6"/>
    <mergeCell ref="A15:A17"/>
    <mergeCell ref="B15:B17"/>
    <mergeCell ref="E15:E17"/>
    <mergeCell ref="C15:D16"/>
    <mergeCell ref="A6:E6"/>
  </mergeCells>
  <printOptions/>
  <pageMargins left="0.984251968503937" right="0.1968503937007874" top="0.984251968503937" bottom="0.984251968503937" header="0.5118110236220472" footer="0.5118110236220472"/>
  <pageSetup fitToHeight="1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B3:K37"/>
  <sheetViews>
    <sheetView tabSelected="1" zoomScale="60" zoomScaleNormal="60" zoomScalePageLayoutView="0" workbookViewId="0" topLeftCell="B24">
      <selection activeCell="Q34" sqref="Q34"/>
    </sheetView>
  </sheetViews>
  <sheetFormatPr defaultColWidth="9.00390625" defaultRowHeight="15.75"/>
  <cols>
    <col min="1" max="1" width="7.25390625" style="1" hidden="1" customWidth="1"/>
    <col min="2" max="2" width="8.50390625" style="1" customWidth="1"/>
    <col min="3" max="3" width="37.50390625" style="1" customWidth="1"/>
    <col min="4" max="4" width="12.125" style="1" customWidth="1"/>
    <col min="5" max="5" width="11.50390625" style="1" customWidth="1"/>
    <col min="6" max="6" width="12.375" style="1" customWidth="1"/>
    <col min="7" max="7" width="11.25390625" style="1" customWidth="1"/>
    <col min="8" max="8" width="10.75390625" style="1" customWidth="1"/>
    <col min="9" max="9" width="12.375" style="1" customWidth="1"/>
    <col min="10" max="10" width="13.25390625" style="1" customWidth="1"/>
    <col min="11" max="11" width="13.625" style="1" customWidth="1"/>
    <col min="12" max="16384" width="9.00390625" style="1" customWidth="1"/>
  </cols>
  <sheetData>
    <row r="3" ht="15.75">
      <c r="J3" s="2"/>
    </row>
    <row r="4" ht="15.75">
      <c r="K4" s="2" t="s">
        <v>92</v>
      </c>
    </row>
    <row r="5" ht="21" customHeight="1">
      <c r="K5" s="2" t="s">
        <v>66</v>
      </c>
    </row>
    <row r="6" ht="15.75">
      <c r="K6" s="2" t="s">
        <v>94</v>
      </c>
    </row>
    <row r="7" ht="15.75">
      <c r="K7" s="2"/>
    </row>
    <row r="8" spans="2:11" ht="36" customHeight="1">
      <c r="B8" s="94" t="s">
        <v>104</v>
      </c>
      <c r="C8" s="95"/>
      <c r="D8" s="95"/>
      <c r="E8" s="95"/>
      <c r="F8" s="95"/>
      <c r="G8" s="95"/>
      <c r="H8" s="95"/>
      <c r="I8" s="95"/>
      <c r="J8" s="95"/>
      <c r="K8" s="95"/>
    </row>
    <row r="9" spans="2:11" ht="15.75" customHeight="1">
      <c r="B9" s="55"/>
      <c r="C9" s="55"/>
      <c r="D9" s="55"/>
      <c r="E9" s="55"/>
      <c r="F9" s="55"/>
      <c r="G9" s="55"/>
      <c r="H9" s="55"/>
      <c r="I9" s="55"/>
      <c r="J9" s="55"/>
      <c r="K9" s="55"/>
    </row>
    <row r="10" ht="15.75">
      <c r="K10" s="2" t="s">
        <v>67</v>
      </c>
    </row>
    <row r="11" ht="15.75">
      <c r="K11" s="2" t="s">
        <v>101</v>
      </c>
    </row>
    <row r="12" ht="15.75" customHeight="1">
      <c r="K12" s="2"/>
    </row>
    <row r="13" spans="9:11" ht="15.75" customHeight="1">
      <c r="I13" s="115" t="s">
        <v>99</v>
      </c>
      <c r="J13" s="115"/>
      <c r="K13" s="115"/>
    </row>
    <row r="14" ht="15.75" customHeight="1">
      <c r="K14" s="73">
        <v>43131</v>
      </c>
    </row>
    <row r="15" ht="16.5" thickBot="1">
      <c r="K15" s="2" t="s">
        <v>68</v>
      </c>
    </row>
    <row r="16" ht="99.75" customHeight="1" hidden="1" thickBot="1"/>
    <row r="17" spans="2:11" ht="25.5" customHeight="1">
      <c r="B17" s="116" t="s">
        <v>0</v>
      </c>
      <c r="C17" s="119" t="s">
        <v>38</v>
      </c>
      <c r="D17" s="120" t="s">
        <v>30</v>
      </c>
      <c r="E17" s="120"/>
      <c r="F17" s="120"/>
      <c r="G17" s="120"/>
      <c r="H17" s="120" t="s">
        <v>52</v>
      </c>
      <c r="I17" s="120"/>
      <c r="J17" s="120"/>
      <c r="K17" s="120"/>
    </row>
    <row r="18" spans="2:11" ht="44.25" customHeight="1">
      <c r="B18" s="117"/>
      <c r="C18" s="119"/>
      <c r="D18" s="90" t="s">
        <v>96</v>
      </c>
      <c r="E18" s="90"/>
      <c r="F18" s="90" t="s">
        <v>97</v>
      </c>
      <c r="G18" s="90"/>
      <c r="H18" s="90" t="s">
        <v>96</v>
      </c>
      <c r="I18" s="90"/>
      <c r="J18" s="90" t="s">
        <v>97</v>
      </c>
      <c r="K18" s="90"/>
    </row>
    <row r="19" spans="2:11" ht="91.5" customHeight="1">
      <c r="B19" s="118"/>
      <c r="C19" s="119"/>
      <c r="D19" s="11" t="s">
        <v>50</v>
      </c>
      <c r="E19" s="11" t="s">
        <v>13</v>
      </c>
      <c r="F19" s="11" t="s">
        <v>50</v>
      </c>
      <c r="G19" s="11" t="s">
        <v>13</v>
      </c>
      <c r="H19" s="11" t="s">
        <v>50</v>
      </c>
      <c r="I19" s="11" t="s">
        <v>13</v>
      </c>
      <c r="J19" s="11" t="s">
        <v>50</v>
      </c>
      <c r="K19" s="11" t="s">
        <v>13</v>
      </c>
    </row>
    <row r="20" spans="2:11" ht="22.5" customHeight="1">
      <c r="B20" s="57">
        <v>1</v>
      </c>
      <c r="C20" s="56">
        <v>2</v>
      </c>
      <c r="D20" s="56">
        <v>3</v>
      </c>
      <c r="E20" s="56">
        <v>4</v>
      </c>
      <c r="F20" s="56">
        <v>5</v>
      </c>
      <c r="G20" s="56">
        <v>6</v>
      </c>
      <c r="H20" s="56">
        <v>7</v>
      </c>
      <c r="I20" s="56">
        <v>8</v>
      </c>
      <c r="J20" s="56">
        <v>9</v>
      </c>
      <c r="K20" s="56">
        <v>10</v>
      </c>
    </row>
    <row r="21" spans="2:11" ht="92.25" customHeight="1">
      <c r="B21" s="76"/>
      <c r="C21" s="81" t="s">
        <v>105</v>
      </c>
      <c r="D21" s="77">
        <v>0</v>
      </c>
      <c r="E21" s="77">
        <v>0</v>
      </c>
      <c r="F21" s="77">
        <v>0.495</v>
      </c>
      <c r="G21" s="77">
        <v>0.495</v>
      </c>
      <c r="H21" s="77">
        <v>0</v>
      </c>
      <c r="I21" s="77">
        <v>0</v>
      </c>
      <c r="J21" s="77">
        <v>0.495</v>
      </c>
      <c r="K21" s="77">
        <v>0.495</v>
      </c>
    </row>
    <row r="22" spans="2:11" ht="79.5" customHeight="1">
      <c r="B22" s="76"/>
      <c r="C22" s="81" t="s">
        <v>106</v>
      </c>
      <c r="D22" s="77">
        <v>0</v>
      </c>
      <c r="E22" s="77">
        <v>0</v>
      </c>
      <c r="F22" s="77">
        <v>0</v>
      </c>
      <c r="G22" s="77">
        <v>0.053</v>
      </c>
      <c r="H22" s="77">
        <v>0</v>
      </c>
      <c r="I22" s="77">
        <v>0</v>
      </c>
      <c r="J22" s="77">
        <v>0</v>
      </c>
      <c r="K22" s="77">
        <v>0</v>
      </c>
    </row>
    <row r="23" spans="2:11" ht="81" customHeight="1">
      <c r="B23" s="76"/>
      <c r="C23" s="81" t="s">
        <v>107</v>
      </c>
      <c r="D23" s="77">
        <v>0</v>
      </c>
      <c r="E23" s="77">
        <v>0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 ht="51.75" customHeight="1">
      <c r="B24" s="76"/>
      <c r="C24" s="81" t="s">
        <v>108</v>
      </c>
      <c r="D24" s="77">
        <v>0.25</v>
      </c>
      <c r="E24" s="77">
        <v>0.25</v>
      </c>
      <c r="F24" s="77">
        <v>0.82</v>
      </c>
      <c r="G24" s="77">
        <v>0.317</v>
      </c>
      <c r="H24" s="77">
        <v>0.25</v>
      </c>
      <c r="I24" s="77">
        <v>0.25</v>
      </c>
      <c r="J24" s="77">
        <v>0.82</v>
      </c>
      <c r="K24" s="77">
        <v>0.82</v>
      </c>
    </row>
    <row r="25" spans="2:11" ht="78" customHeight="1">
      <c r="B25" s="76"/>
      <c r="C25" s="81" t="s">
        <v>109</v>
      </c>
      <c r="D25" s="77">
        <v>0</v>
      </c>
      <c r="E25" s="77">
        <v>0</v>
      </c>
      <c r="F25" s="77">
        <v>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 ht="75.75" customHeight="1">
      <c r="B26" s="76"/>
      <c r="C26" s="82" t="s">
        <v>110</v>
      </c>
      <c r="D26" s="77">
        <v>0</v>
      </c>
      <c r="E26" s="77">
        <v>0</v>
      </c>
      <c r="F26" s="77">
        <v>3.315</v>
      </c>
      <c r="G26" s="77">
        <v>3.548</v>
      </c>
      <c r="H26" s="77">
        <v>0</v>
      </c>
      <c r="I26" s="77">
        <v>0</v>
      </c>
      <c r="J26" s="77">
        <v>1.314</v>
      </c>
      <c r="K26" s="77">
        <v>1.314</v>
      </c>
    </row>
    <row r="27" spans="2:11" ht="81.75" customHeight="1">
      <c r="B27" s="76"/>
      <c r="C27" s="83" t="s">
        <v>111</v>
      </c>
      <c r="D27" s="77">
        <v>0</v>
      </c>
      <c r="E27" s="77">
        <v>0</v>
      </c>
      <c r="F27" s="77">
        <v>0.149</v>
      </c>
      <c r="G27" s="77">
        <v>0.149</v>
      </c>
      <c r="H27" s="77">
        <v>0</v>
      </c>
      <c r="I27" s="77">
        <v>0</v>
      </c>
      <c r="J27" s="77">
        <v>0.149</v>
      </c>
      <c r="K27" s="77">
        <v>0.149</v>
      </c>
    </row>
    <row r="28" spans="2:11" ht="73.5" customHeight="1">
      <c r="B28" s="88"/>
      <c r="C28" s="84" t="s">
        <v>112</v>
      </c>
      <c r="D28" s="77">
        <v>0</v>
      </c>
      <c r="E28" s="77">
        <v>0</v>
      </c>
      <c r="F28" s="77">
        <v>0</v>
      </c>
      <c r="G28" s="77">
        <v>0.065</v>
      </c>
      <c r="H28" s="77">
        <v>0</v>
      </c>
      <c r="I28" s="77">
        <v>0</v>
      </c>
      <c r="J28" s="77">
        <v>0</v>
      </c>
      <c r="K28" s="77">
        <v>0</v>
      </c>
    </row>
    <row r="29" spans="2:11" ht="69.75" customHeight="1">
      <c r="B29" s="88"/>
      <c r="C29" s="85" t="s">
        <v>113</v>
      </c>
      <c r="D29" s="77">
        <v>0</v>
      </c>
      <c r="E29" s="77">
        <v>0</v>
      </c>
      <c r="F29" s="77">
        <v>0.194</v>
      </c>
      <c r="G29" s="77">
        <v>0.194</v>
      </c>
      <c r="H29" s="77">
        <v>0</v>
      </c>
      <c r="I29" s="77">
        <v>0</v>
      </c>
      <c r="J29" s="77">
        <v>0.194</v>
      </c>
      <c r="K29" s="77">
        <v>0.194</v>
      </c>
    </row>
    <row r="30" spans="2:11" ht="57" customHeight="1">
      <c r="B30" s="88"/>
      <c r="C30" s="86" t="s">
        <v>114</v>
      </c>
      <c r="D30" s="77">
        <v>0.25</v>
      </c>
      <c r="E30" s="77">
        <v>0.25</v>
      </c>
      <c r="F30" s="77">
        <v>0</v>
      </c>
      <c r="G30" s="77">
        <v>0</v>
      </c>
      <c r="H30" s="77">
        <v>0.18</v>
      </c>
      <c r="I30" s="77">
        <v>0.18</v>
      </c>
      <c r="J30" s="77">
        <v>0</v>
      </c>
      <c r="K30" s="77">
        <v>0</v>
      </c>
    </row>
    <row r="31" spans="2:11" ht="43.5" customHeight="1">
      <c r="B31" s="88"/>
      <c r="C31" s="86" t="s">
        <v>115</v>
      </c>
      <c r="D31" s="77">
        <v>0.25</v>
      </c>
      <c r="E31" s="77">
        <v>0</v>
      </c>
      <c r="F31" s="77">
        <v>0</v>
      </c>
      <c r="G31" s="77">
        <v>0</v>
      </c>
      <c r="H31" s="77">
        <v>0.16</v>
      </c>
      <c r="I31" s="77">
        <v>0.16</v>
      </c>
      <c r="J31" s="77">
        <v>0</v>
      </c>
      <c r="K31" s="77">
        <v>0</v>
      </c>
    </row>
    <row r="32" spans="2:11" ht="75.75" customHeight="1">
      <c r="B32" s="88"/>
      <c r="C32" s="82" t="s">
        <v>116</v>
      </c>
      <c r="D32" s="77">
        <v>0.16</v>
      </c>
      <c r="E32" s="77">
        <v>0</v>
      </c>
      <c r="F32" s="77">
        <v>0.517</v>
      </c>
      <c r="G32" s="77">
        <v>0</v>
      </c>
      <c r="H32" s="77">
        <v>0.16</v>
      </c>
      <c r="I32" s="77">
        <v>0.16</v>
      </c>
      <c r="J32" s="77">
        <v>0.517</v>
      </c>
      <c r="K32" s="77">
        <v>0.517</v>
      </c>
    </row>
    <row r="33" spans="2:11" ht="42" customHeight="1">
      <c r="B33" s="88"/>
      <c r="C33" s="84" t="s">
        <v>117</v>
      </c>
      <c r="D33" s="77">
        <v>0</v>
      </c>
      <c r="E33" s="77">
        <v>0</v>
      </c>
      <c r="F33" s="77">
        <v>0</v>
      </c>
      <c r="G33" s="77">
        <v>0.097</v>
      </c>
      <c r="H33" s="77">
        <v>0</v>
      </c>
      <c r="I33" s="77">
        <v>0</v>
      </c>
      <c r="J33" s="77">
        <v>0</v>
      </c>
      <c r="K33" s="77">
        <v>0</v>
      </c>
    </row>
    <row r="34" spans="2:11" ht="54.75" customHeight="1">
      <c r="B34" s="88"/>
      <c r="C34" s="86" t="s">
        <v>118</v>
      </c>
      <c r="D34" s="77">
        <v>0</v>
      </c>
      <c r="E34" s="77">
        <v>0</v>
      </c>
      <c r="F34" s="77">
        <v>0.35</v>
      </c>
      <c r="G34" s="77">
        <v>0.35</v>
      </c>
      <c r="H34" s="77">
        <v>0</v>
      </c>
      <c r="I34" s="77">
        <v>0</v>
      </c>
      <c r="J34" s="77">
        <v>0.35</v>
      </c>
      <c r="K34" s="77">
        <v>0.35</v>
      </c>
    </row>
    <row r="35" spans="2:11" ht="75.75" customHeight="1">
      <c r="B35" s="88"/>
      <c r="C35" s="87" t="s">
        <v>119</v>
      </c>
      <c r="D35" s="77">
        <v>1.26</v>
      </c>
      <c r="E35" s="77">
        <v>1.26</v>
      </c>
      <c r="F35" s="77">
        <v>0</v>
      </c>
      <c r="G35" s="77">
        <v>0.024</v>
      </c>
      <c r="H35" s="77">
        <v>0.8</v>
      </c>
      <c r="I35" s="77">
        <v>0.8</v>
      </c>
      <c r="J35" s="77">
        <v>0</v>
      </c>
      <c r="K35" s="77">
        <v>0</v>
      </c>
    </row>
    <row r="36" spans="2:11" ht="57" customHeight="1">
      <c r="B36" s="88"/>
      <c r="C36" s="85" t="s">
        <v>120</v>
      </c>
      <c r="D36" s="77">
        <v>0</v>
      </c>
      <c r="E36" s="77">
        <v>0</v>
      </c>
      <c r="F36" s="77">
        <v>0</v>
      </c>
      <c r="G36" s="77">
        <v>0</v>
      </c>
      <c r="H36" s="77">
        <v>0</v>
      </c>
      <c r="I36" s="77">
        <v>0</v>
      </c>
      <c r="J36" s="77">
        <v>0</v>
      </c>
      <c r="K36" s="77">
        <v>0</v>
      </c>
    </row>
    <row r="37" spans="2:11" ht="38.25" customHeight="1">
      <c r="B37" s="88"/>
      <c r="C37" s="85" t="s">
        <v>121</v>
      </c>
      <c r="D37" s="77">
        <v>0</v>
      </c>
      <c r="E37" s="77">
        <v>0</v>
      </c>
      <c r="F37" s="77">
        <v>0</v>
      </c>
      <c r="G37" s="77">
        <v>0</v>
      </c>
      <c r="H37" s="77">
        <v>0</v>
      </c>
      <c r="I37" s="77">
        <v>0</v>
      </c>
      <c r="J37" s="77">
        <v>0</v>
      </c>
      <c r="K37" s="77">
        <v>0</v>
      </c>
    </row>
  </sheetData>
  <sheetProtection/>
  <mergeCells count="10">
    <mergeCell ref="B8:K8"/>
    <mergeCell ref="I13:K13"/>
    <mergeCell ref="B17:B19"/>
    <mergeCell ref="C17:C19"/>
    <mergeCell ref="D17:G17"/>
    <mergeCell ref="H17:K17"/>
    <mergeCell ref="D18:E18"/>
    <mergeCell ref="F18:G18"/>
    <mergeCell ref="H18:I18"/>
    <mergeCell ref="J18:K18"/>
  </mergeCells>
  <conditionalFormatting sqref="C21">
    <cfRule type="expression" priority="2" dxfId="0" stopIfTrue="1">
      <formula>#REF!="Г"</formula>
    </cfRule>
  </conditionalFormatting>
  <conditionalFormatting sqref="C37">
    <cfRule type="expression" priority="1" dxfId="0" stopIfTrue="1">
      <formula>#REF!="Г"</formula>
    </cfRule>
  </conditionalFormatting>
  <printOptions/>
  <pageMargins left="0.3937007874015748" right="0.1968503937007874" top="0.3937007874015748" bottom="0.3937007874015748" header="0.5118110236220472" footer="0.5118110236220472"/>
  <pageSetup fitToHeight="1" fitToWidth="1" horizontalDpi="600" verticalDpi="600" orientation="portrait" paperSize="8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Datanium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Kudryashov_YM</dc:creator>
  <cp:keywords/>
  <dc:description/>
  <cp:lastModifiedBy>Долгушина Анастасия Владимировна</cp:lastModifiedBy>
  <cp:lastPrinted>2017-03-30T13:29:00Z</cp:lastPrinted>
  <dcterms:created xsi:type="dcterms:W3CDTF">2009-07-27T10:10:26Z</dcterms:created>
  <dcterms:modified xsi:type="dcterms:W3CDTF">2018-02-20T13:37:31Z</dcterms:modified>
  <cp:category/>
  <cp:version/>
  <cp:contentType/>
  <cp:contentStatus/>
</cp:coreProperties>
</file>